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<sst xmlns="http://schemas.openxmlformats.org/spreadsheetml/2006/main" count="245" uniqueCount="128">
  <si>
    <t>Regionalny Program Operacyjny Województwa Świętokrzyskiego                                                                                                                                                                                                                                                                            Wzrost jakości infrastruktury społecznej oraz inwestycje w dziedzictwo kultyralne, turystykę i sport                                                                                                                                                                                                                                                                     Publiczne inwestycje w sferę dziedzictwa kulturalnego, turystyki i sportu                                                                                                                                                                                                                                     Ptrojektowanie i odbudowa zamku w Stopnicy w połączeniu za szlakiem królewskim</t>
  </si>
  <si>
    <t>Regionalny Program Operacyjny Województwa Świętokrzyskiego                                                                                                                                                                                                                                                                         Rozwój Infrastruktury Ochrony Środowiska i Energetycznej                                                                                                                                                                                                                                                                     Rozwój systemów lokalnej infrastruktury ochrony środowiska i energetycznej                                                                                                                                                                                                                                                              Budowa kanalizacji w miejscowości Smogorzów, Topola, Podlasek, Konary</t>
  </si>
  <si>
    <t>4.</t>
  </si>
  <si>
    <t>Dział</t>
  </si>
  <si>
    <t>w tym: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</si>
  <si>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</si>
  <si>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</si>
  <si>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</si>
  <si>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</si>
  <si>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</si>
  <si>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</si>
  <si>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</si>
  <si>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</si>
  <si>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</si>
  <si>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</si>
  <si>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</si>
  <si>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</si>
  <si>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2008 r.</t>
  </si>
  <si>
    <t>2009 r.</t>
  </si>
  <si>
    <t>Lp.</t>
  </si>
  <si>
    <t>Łączne nakłady finansowe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</si>
  <si>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</si>
  <si>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</si>
  <si>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</si>
  <si>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</si>
  <si>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</si>
  <si>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</si>
  <si>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</si>
  <si>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</si>
  <si>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</si>
  <si>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</si>
  <si>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</si>
  <si>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</si>
  <si>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</si>
  <si>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</si>
  <si>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</si>
  <si>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</si>
  <si>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</si>
  <si>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</si>
  <si>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</si>
  <si>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</si>
  <si>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</si>
  <si>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</si>
  <si>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</si>
  <si>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</si>
  <si>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</si>
  <si>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</si>
  <si>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</si>
  <si>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</si>
  <si>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</si>
  <si>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</si>
  <si>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</si>
  <si>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</si>
  <si>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</si>
  <si>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</si>
  <si>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Wydatki bieżące razem:</t>
  </si>
  <si>
    <t>Ogółem (1+2)</t>
  </si>
  <si>
    <t>* wydatki obejmują wydatki bieżące i majątkowe (dotyczące inwestycji rocznych i ujętych w wieloletnim programie inwestycyjnym)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</si>
  <si>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</si>
  <si>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</si>
  <si>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</si>
  <si>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</si>
  <si>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</si>
  <si>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</si>
  <si>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</si>
  <si>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</si>
  <si>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</si>
  <si>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</si>
  <si>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</si>
  <si>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</si>
  <si>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</si>
  <si>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</si>
  <si>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</si>
  <si>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</si>
  <si>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</si>
  <si>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10.</t>
  </si>
  <si>
    <t>Zadania inwestycyjne roczne w 2007 r.</t>
  </si>
  <si>
    <t>Nazwa zadania inwestycyjnego</t>
  </si>
  <si>
    <t>010</t>
  </si>
  <si>
    <t>801</t>
  </si>
  <si>
    <t>80101</t>
  </si>
  <si>
    <t>851</t>
  </si>
  <si>
    <t>85154</t>
  </si>
  <si>
    <t>01010</t>
  </si>
  <si>
    <t>921</t>
  </si>
  <si>
    <t>Urząd Gminy</t>
  </si>
  <si>
    <t>Budowa nowych punktów świetlnych</t>
  </si>
  <si>
    <t>Budowa chodników w Smogorzowie i Wolicy i pieszojezdni w Wolicy</t>
  </si>
  <si>
    <t>Chodnik Mietel i Stopnica-projekt i wykonanie 2006-2008</t>
  </si>
  <si>
    <t>Projekt i budowa chodnika przy drodze 757   2005-2008</t>
  </si>
  <si>
    <t>Kanalizacja Smogorzów, Topola, Podlasek, Konary 2004-2009</t>
  </si>
  <si>
    <t>Termomodernizacja szkół:Czyżów, Suchowola, Klępie Górne, Smogorzów, Mietel, Stopnica i budynek stadionu 2005-2008</t>
  </si>
  <si>
    <t xml:space="preserve">Program:                  </t>
  </si>
  <si>
    <t xml:space="preserve">A.      
B.
C. 
D. </t>
  </si>
  <si>
    <t>Modernizacja i odbudowa oczyszczalni ścieków</t>
  </si>
  <si>
    <t>11.</t>
  </si>
  <si>
    <t>Drugostronne zasilanie wodociągu dla miejscowości Mariampol</t>
  </si>
  <si>
    <t>Budowa ogrodzenia Szkoły Podstawowej w Smogorzowie</t>
  </si>
  <si>
    <t>Budowa przyłączy kanalizacyjnych w Stopnicy</t>
  </si>
  <si>
    <t>12.</t>
  </si>
  <si>
    <t>Budowa kanalizacji w Stopnicy</t>
  </si>
  <si>
    <t>Zakup przystanków autobusowych</t>
  </si>
  <si>
    <t>Gminne Centrum Sportu i Rekreacji</t>
  </si>
  <si>
    <t>Program rozwoju obszarów wiejskich</t>
  </si>
  <si>
    <t>Zakup komputerów i programów</t>
  </si>
  <si>
    <t>13.</t>
  </si>
  <si>
    <t>Projektowanie i odbudowa zamku w Stopnicy w połączeniu ze szlakiem królewskim 2004-2008</t>
  </si>
  <si>
    <t>Wspólfinansowanie budowy fotoradaru w Stopnicy</t>
  </si>
  <si>
    <t>Kanalizacja Mariampol, Suchowola, Szklanów, Mietel, Szczeglin, Nowa Wieś, Klępie Górne, Białoborze,  2005-2009</t>
  </si>
  <si>
    <t>92109</t>
  </si>
  <si>
    <t>Adaptacja pomieszczeń na swietlicę wiejską oraz infrastruktura rekreacyjna w Suchowoli</t>
  </si>
  <si>
    <t>14.</t>
  </si>
  <si>
    <t>15.</t>
  </si>
  <si>
    <t>Zakup obieraczki do ziemniaków do stołówki szkolnej</t>
  </si>
  <si>
    <t>Projekt i budowa chodnika przy drodze powiat.( ul.Polna)</t>
  </si>
  <si>
    <t>Projekt budowy świetlicy w Smogorzowie</t>
  </si>
  <si>
    <t xml:space="preserve">2009 r.                                         </t>
  </si>
  <si>
    <t>1.4</t>
  </si>
  <si>
    <t>Sektorowy Program Operacyjny</t>
  </si>
  <si>
    <t>Zrównoważony rozwój obszarów wiejskich</t>
  </si>
  <si>
    <t>Odnowa wsi oraz zachowanie i ochrona dziedzictwa kulturowego</t>
  </si>
  <si>
    <t>Adaptacja pomieszczeń na świetlicę wiejską oraz infrastruktura rekreacyjna w Suchowoli</t>
  </si>
  <si>
    <r>
      <t xml:space="preserve">Dz.010,      Roz. 01010,    </t>
    </r>
    <r>
      <rPr>
        <sz val="8"/>
        <rFont val="Arial"/>
        <family val="2"/>
      </rPr>
      <t xml:space="preserve">§ </t>
    </r>
    <r>
      <rPr>
        <sz val="8"/>
        <rFont val="Arial"/>
        <family val="0"/>
      </rPr>
      <t>6058,6050</t>
    </r>
  </si>
  <si>
    <r>
      <t xml:space="preserve">Dz.921,   Roz.92105,     </t>
    </r>
    <r>
      <rPr>
        <sz val="8"/>
        <rFont val="Arial"/>
        <family val="2"/>
      </rPr>
      <t xml:space="preserve">§ </t>
    </r>
    <r>
      <rPr>
        <sz val="8"/>
        <rFont val="Arial"/>
        <family val="0"/>
      </rPr>
      <t>6058,6050</t>
    </r>
  </si>
  <si>
    <r>
      <t xml:space="preserve">Dz.926,                    Roz.92605,     </t>
    </r>
    <r>
      <rPr>
        <sz val="8"/>
        <rFont val="Arial"/>
        <family val="2"/>
      </rPr>
      <t>§</t>
    </r>
    <r>
      <rPr>
        <sz val="8"/>
        <rFont val="Arial"/>
        <family val="0"/>
      </rPr>
      <t xml:space="preserve"> 6058,6050</t>
    </r>
  </si>
  <si>
    <t>Kanalizacja pozostałych miejscowości 2006-2012 w tym: Falęcin Stary 2006-2009</t>
  </si>
  <si>
    <t>16.</t>
  </si>
  <si>
    <r>
      <t xml:space="preserve">Dz.921, Roz.92109,     </t>
    </r>
    <r>
      <rPr>
        <sz val="8"/>
        <rFont val="Arial"/>
        <family val="2"/>
      </rPr>
      <t xml:space="preserve">§ </t>
    </r>
    <r>
      <rPr>
        <sz val="8"/>
        <rFont val="Arial"/>
        <family val="0"/>
      </rPr>
      <t xml:space="preserve">6058,6050      Dz. 851,      Roz.85154,      </t>
    </r>
    <r>
      <rPr>
        <sz val="8"/>
        <rFont val="Arial"/>
        <family val="2"/>
      </rPr>
      <t>§</t>
    </r>
    <r>
      <rPr>
        <sz val="8"/>
        <rFont val="Arial"/>
        <family val="0"/>
      </rPr>
      <t xml:space="preserve"> 6050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</si>
</sst>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4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18" applyFont="1">
      <alignment/>
      <protection/>
    </xf>
    <xf numFmtId="0" fontId="10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1" xfId="18" applyFont="1" applyFill="1" applyBorder="1" applyAlignment="1">
      <alignment horizontal="center" vertical="center" wrapText="1"/>
      <protection/>
    </xf>
    <xf numFmtId="0" fontId="8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8" fillId="0" borderId="3" xfId="18" applyFont="1" applyBorder="1" applyAlignment="1">
      <alignment horizontal="center"/>
      <protection/>
    </xf>
    <xf numFmtId="0" fontId="9" fillId="0" borderId="2" xfId="18" applyFont="1" applyBorder="1">
      <alignment/>
      <protection/>
    </xf>
    <xf numFmtId="0" fontId="5" fillId="0" borderId="1" xfId="0" applyFont="1" applyBorder="1" applyAlignment="1">
      <alignment horizontal="center" vertical="center"/>
    </xf>
    <xf numFmtId="0" fontId="8" fillId="0" borderId="3" xfId="18" applyFont="1" applyBorder="1">
      <alignment/>
      <protection/>
    </xf>
    <xf numFmtId="0" fontId="8" fillId="0" borderId="0" xfId="18" applyFont="1">
      <alignment/>
      <protection/>
    </xf>
    <xf numFmtId="0" fontId="8" fillId="0" borderId="2" xfId="18" applyFont="1" applyBorder="1">
      <alignment/>
      <protection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8" fillId="0" borderId="2" xfId="18" applyFont="1" applyBorder="1" applyAlignment="1">
      <alignment horizontal="right"/>
      <protection/>
    </xf>
    <xf numFmtId="0" fontId="9" fillId="0" borderId="2" xfId="18" applyFont="1" applyBorder="1" applyAlignment="1">
      <alignment horizontal="left"/>
      <protection/>
    </xf>
    <xf numFmtId="49" fontId="9" fillId="0" borderId="0" xfId="18" applyNumberFormat="1" applyFont="1" applyAlignment="1">
      <alignment horizontal="left"/>
      <protection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9" fillId="0" borderId="2" xfId="18" applyFont="1" applyBorder="1" applyAlignment="1">
      <alignment horizontal="center"/>
      <protection/>
    </xf>
    <xf numFmtId="0" fontId="9" fillId="0" borderId="6" xfId="18" applyFont="1" applyBorder="1" applyAlignment="1">
      <alignment horizontal="right" vertical="center"/>
      <protection/>
    </xf>
    <xf numFmtId="0" fontId="9" fillId="0" borderId="7" xfId="18" applyFont="1" applyBorder="1" applyAlignment="1">
      <alignment horizontal="right" vertical="center"/>
      <protection/>
    </xf>
    <xf numFmtId="0" fontId="8" fillId="0" borderId="17" xfId="18" applyFont="1" applyBorder="1" applyAlignment="1">
      <alignment horizontal="center"/>
      <protection/>
    </xf>
    <xf numFmtId="0" fontId="9" fillId="0" borderId="6" xfId="18" applyFont="1" applyBorder="1" applyAlignment="1">
      <alignment horizontal="center" vertical="center"/>
      <protection/>
    </xf>
    <xf numFmtId="0" fontId="9" fillId="0" borderId="18" xfId="18" applyFont="1" applyBorder="1" applyAlignment="1">
      <alignment horizontal="center" vertical="center" wrapText="1"/>
      <protection/>
    </xf>
    <xf numFmtId="0" fontId="9" fillId="0" borderId="19" xfId="18" applyFont="1" applyBorder="1" applyAlignment="1">
      <alignment horizontal="center"/>
      <protection/>
    </xf>
    <xf numFmtId="0" fontId="9" fillId="0" borderId="20" xfId="18" applyFont="1" applyBorder="1" applyAlignment="1">
      <alignment horizontal="center"/>
      <protection/>
    </xf>
    <xf numFmtId="0" fontId="9" fillId="0" borderId="19" xfId="18" applyFont="1" applyBorder="1">
      <alignment/>
      <protection/>
    </xf>
    <xf numFmtId="0" fontId="9" fillId="0" borderId="19" xfId="18" applyFont="1" applyBorder="1" applyAlignment="1">
      <alignment horizontal="right" vertical="center"/>
      <protection/>
    </xf>
    <xf numFmtId="0" fontId="9" fillId="0" borderId="0" xfId="18" applyFont="1" applyBorder="1" applyAlignment="1">
      <alignment horizontal="right" vertical="center"/>
      <protection/>
    </xf>
    <xf numFmtId="0" fontId="9" fillId="0" borderId="0" xfId="18" applyFont="1" applyBorder="1" applyAlignment="1">
      <alignment horizontal="center"/>
      <protection/>
    </xf>
    <xf numFmtId="0" fontId="9" fillId="0" borderId="21" xfId="18" applyFont="1" applyBorder="1" applyAlignment="1">
      <alignment horizontal="center"/>
      <protection/>
    </xf>
    <xf numFmtId="0" fontId="9" fillId="0" borderId="9" xfId="18" applyFont="1" applyBorder="1" applyAlignment="1">
      <alignment horizontal="right" vertical="center"/>
      <protection/>
    </xf>
    <xf numFmtId="0" fontId="9" fillId="0" borderId="9" xfId="18" applyFont="1" applyBorder="1" applyAlignment="1">
      <alignment horizontal="center"/>
      <protection/>
    </xf>
    <xf numFmtId="0" fontId="9" fillId="0" borderId="18" xfId="18" applyFont="1" applyBorder="1" applyAlignment="1">
      <alignment horizontal="center"/>
      <protection/>
    </xf>
    <xf numFmtId="0" fontId="8" fillId="0" borderId="2" xfId="18" applyFont="1" applyBorder="1" applyAlignment="1">
      <alignment horizontal="right" vertical="center"/>
      <protection/>
    </xf>
    <xf numFmtId="0" fontId="8" fillId="0" borderId="5" xfId="18" applyFont="1" applyBorder="1" applyAlignment="1">
      <alignment horizontal="right" vertical="center"/>
      <protection/>
    </xf>
    <xf numFmtId="0" fontId="9" fillId="0" borderId="6" xfId="18" applyFont="1" applyBorder="1">
      <alignment/>
      <protection/>
    </xf>
    <xf numFmtId="0" fontId="9" fillId="0" borderId="1" xfId="18" applyFon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9" fillId="0" borderId="22" xfId="18" applyFont="1" applyBorder="1" applyAlignment="1">
      <alignment horizontal="center"/>
      <protection/>
    </xf>
    <xf numFmtId="0" fontId="9" fillId="0" borderId="17" xfId="18" applyFont="1" applyBorder="1" applyAlignment="1">
      <alignment horizontal="center"/>
      <protection/>
    </xf>
    <xf numFmtId="0" fontId="9" fillId="0" borderId="7" xfId="18" applyFont="1" applyBorder="1" applyAlignment="1">
      <alignment horizontal="center" vertical="center"/>
      <protection/>
    </xf>
    <xf numFmtId="0" fontId="9" fillId="0" borderId="13" xfId="18" applyFont="1" applyBorder="1" applyAlignment="1">
      <alignment horizontal="center" vertical="center"/>
      <protection/>
    </xf>
    <xf numFmtId="0" fontId="9" fillId="0" borderId="8" xfId="18" applyFont="1" applyBorder="1" applyAlignment="1">
      <alignment horizontal="center"/>
      <protection/>
    </xf>
    <xf numFmtId="0" fontId="9" fillId="0" borderId="12" xfId="18" applyFont="1" applyBorder="1" applyAlignment="1">
      <alignment horizontal="center"/>
      <protection/>
    </xf>
    <xf numFmtId="0" fontId="9" fillId="0" borderId="15" xfId="18" applyFont="1" applyBorder="1" applyAlignment="1">
      <alignment horizontal="center"/>
      <protection/>
    </xf>
    <xf numFmtId="0" fontId="9" fillId="0" borderId="7" xfId="18" applyFont="1" applyBorder="1" applyAlignment="1">
      <alignment horizontal="center"/>
      <protection/>
    </xf>
    <xf numFmtId="0" fontId="9" fillId="0" borderId="13" xfId="18" applyFont="1" applyBorder="1" applyAlignment="1">
      <alignment horizontal="center"/>
      <protection/>
    </xf>
    <xf numFmtId="0" fontId="9" fillId="0" borderId="16" xfId="18" applyFont="1" applyBorder="1" applyAlignment="1">
      <alignment horizontal="center"/>
      <protection/>
    </xf>
    <xf numFmtId="0" fontId="9" fillId="0" borderId="23" xfId="18" applyFont="1" applyBorder="1" applyAlignment="1">
      <alignment horizontal="center"/>
      <protection/>
    </xf>
    <xf numFmtId="0" fontId="8" fillId="0" borderId="24" xfId="18" applyFont="1" applyBorder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18" applyFont="1" applyFill="1" applyBorder="1" applyAlignment="1">
      <alignment horizontal="center" vertical="center"/>
      <protection/>
    </xf>
    <xf numFmtId="0" fontId="8" fillId="0" borderId="1" xfId="18" applyFont="1" applyBorder="1" applyAlignment="1">
      <alignment horizontal="center"/>
      <protection/>
    </xf>
    <xf numFmtId="0" fontId="9" fillId="0" borderId="0" xfId="18" applyFont="1" applyAlignment="1">
      <alignment horizontal="left"/>
      <protection/>
    </xf>
    <xf numFmtId="0" fontId="9" fillId="0" borderId="2" xfId="18" applyFont="1" applyBorder="1" applyAlignment="1">
      <alignment horizontal="center" vertical="center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8" fillId="0" borderId="26" xfId="18" applyFont="1" applyBorder="1" applyAlignment="1">
      <alignment horizontal="center"/>
      <protection/>
    </xf>
    <xf numFmtId="0" fontId="9" fillId="0" borderId="27" xfId="18" applyFont="1" applyBorder="1" applyAlignment="1">
      <alignment horizontal="left" wrapText="1"/>
      <protection/>
    </xf>
    <xf numFmtId="0" fontId="9" fillId="0" borderId="19" xfId="18" applyFont="1" applyBorder="1" applyAlignment="1">
      <alignment horizontal="left" wrapText="1"/>
      <protection/>
    </xf>
    <xf numFmtId="0" fontId="9" fillId="0" borderId="20" xfId="18" applyFont="1" applyBorder="1" applyAlignment="1">
      <alignment horizontal="left" wrapText="1"/>
      <protection/>
    </xf>
    <xf numFmtId="0" fontId="9" fillId="0" borderId="8" xfId="18" applyFont="1" applyBorder="1" applyAlignment="1">
      <alignment horizontal="left" wrapText="1"/>
      <protection/>
    </xf>
    <xf numFmtId="0" fontId="9" fillId="0" borderId="0" xfId="18" applyFont="1" applyBorder="1" applyAlignment="1">
      <alignment horizontal="left" wrapText="1"/>
      <protection/>
    </xf>
    <xf numFmtId="0" fontId="9" fillId="0" borderId="21" xfId="18" applyFont="1" applyBorder="1" applyAlignment="1">
      <alignment horizontal="left" wrapText="1"/>
      <protection/>
    </xf>
    <xf numFmtId="0" fontId="9" fillId="0" borderId="28" xfId="18" applyFont="1" applyBorder="1" applyAlignment="1">
      <alignment horizontal="left" wrapText="1"/>
      <protection/>
    </xf>
    <xf numFmtId="0" fontId="9" fillId="0" borderId="9" xfId="18" applyFont="1" applyBorder="1" applyAlignment="1">
      <alignment horizontal="left" wrapText="1"/>
      <protection/>
    </xf>
    <xf numFmtId="0" fontId="9" fillId="0" borderId="18" xfId="18" applyFont="1" applyBorder="1" applyAlignment="1">
      <alignment horizontal="left" wrapText="1"/>
      <protection/>
    </xf>
    <xf numFmtId="0" fontId="9" fillId="0" borderId="2" xfId="18" applyFont="1" applyBorder="1" applyAlignment="1">
      <alignment horizontal="center"/>
      <protection/>
    </xf>
    <xf numFmtId="0" fontId="9" fillId="0" borderId="6" xfId="18" applyFont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 wrapText="1"/>
      <protection/>
    </xf>
    <xf numFmtId="0" fontId="9" fillId="0" borderId="5" xfId="18" applyFont="1" applyBorder="1" applyAlignment="1">
      <alignment horizontal="center" vertical="center" wrapText="1"/>
      <protection/>
    </xf>
    <xf numFmtId="0" fontId="9" fillId="0" borderId="6" xfId="18" applyFont="1" applyBorder="1" applyAlignment="1">
      <alignment horizontal="right" vertical="center"/>
      <protection/>
    </xf>
    <xf numFmtId="0" fontId="9" fillId="0" borderId="7" xfId="18" applyFont="1" applyBorder="1" applyAlignment="1">
      <alignment horizontal="right" vertical="center"/>
      <protection/>
    </xf>
    <xf numFmtId="0" fontId="9" fillId="0" borderId="5" xfId="18" applyFont="1" applyBorder="1" applyAlignment="1">
      <alignment horizontal="right" vertical="center"/>
      <protection/>
    </xf>
    <xf numFmtId="0" fontId="9" fillId="0" borderId="2" xfId="18" applyFont="1" applyBorder="1" applyAlignment="1">
      <alignment horizontal="right" vertical="center"/>
      <protection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9" fillId="0" borderId="6" xfId="18" applyFont="1" applyBorder="1" applyAlignment="1">
      <alignment horizontal="center" wrapText="1"/>
      <protection/>
    </xf>
    <xf numFmtId="0" fontId="0" fillId="0" borderId="7" xfId="0" applyBorder="1" applyAlignment="1">
      <alignment horizontal="center" wrapText="1"/>
    </xf>
    <xf numFmtId="0" fontId="11" fillId="0" borderId="0" xfId="18" applyFont="1" applyAlignment="1">
      <alignment horizontal="center"/>
      <protection/>
    </xf>
    <xf numFmtId="0" fontId="8" fillId="0" borderId="25" xfId="18" applyFont="1" applyBorder="1" applyAlignment="1">
      <alignment horizontal="center"/>
      <protection/>
    </xf>
    <xf numFmtId="0" fontId="8" fillId="0" borderId="17" xfId="18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">
      <selection activeCell="A1" sqref="A1:O1"/>
    </sheetView>
  </sheetViews>
  <sheetFormatPr defaultColWidth="9.00390625" defaultRowHeight="12.75"/>
  <cols>
    <col min="1" max="1" width="7.125" style="1" customWidth="1"/>
    <col min="2" max="2" width="6.25390625" style="1" customWidth="1"/>
    <col min="3" max="3" width="8.00390625" style="1" customWidth="1"/>
    <col min="4" max="4" width="29.875" style="1" customWidth="1"/>
    <col min="5" max="5" width="11.625" style="1" customWidth="1"/>
    <col min="6" max="6" width="12.875" style="1" customWidth="1"/>
    <col min="7" max="7" width="13.75390625" style="1" customWidth="1"/>
    <col min="8" max="8" width="13.375" style="1" customWidth="1"/>
    <col min="9" max="9" width="15.25390625" style="1" customWidth="1"/>
    <col min="10" max="10" width="13.375" style="1" customWidth="1"/>
    <col min="11" max="11" width="14.375" style="1" customWidth="1"/>
    <col min="12" max="12" width="12.375" style="1" customWidth="1"/>
    <col min="13" max="13" width="11.125" style="1" customWidth="1"/>
    <col min="14" max="14" width="12.875" style="1" customWidth="1"/>
    <col min="15" max="15" width="15.375" style="1" customWidth="1"/>
    <col min="16" max="16384" width="9.125" style="1" customWidth="1"/>
  </cols>
  <sheetData>
    <row r="1" spans="1:15" ht="18">
      <c r="A1" s="109" t="s">
        <v>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4" t="s">
        <v>14</v>
      </c>
    </row>
    <row r="3" spans="1:17" s="16" customFormat="1" ht="19.5" customHeight="1">
      <c r="A3" s="110" t="s">
        <v>19</v>
      </c>
      <c r="B3" s="110" t="s">
        <v>3</v>
      </c>
      <c r="C3" s="110" t="s">
        <v>13</v>
      </c>
      <c r="D3" s="111" t="s">
        <v>61</v>
      </c>
      <c r="E3" s="111" t="s">
        <v>20</v>
      </c>
      <c r="F3" s="113" t="s">
        <v>70</v>
      </c>
      <c r="G3" s="116" t="s">
        <v>30</v>
      </c>
      <c r="H3" s="116"/>
      <c r="I3" s="116"/>
      <c r="J3" s="116"/>
      <c r="K3" s="116"/>
      <c r="L3" s="116"/>
      <c r="M3" s="116"/>
      <c r="N3" s="112"/>
      <c r="O3" s="111" t="s">
        <v>21</v>
      </c>
      <c r="P3" s="55"/>
      <c r="Q3" s="55"/>
    </row>
    <row r="4" spans="1:17" s="16" customFormat="1" ht="19.5" customHeight="1">
      <c r="A4" s="110"/>
      <c r="B4" s="110"/>
      <c r="C4" s="110"/>
      <c r="D4" s="111"/>
      <c r="E4" s="111"/>
      <c r="F4" s="114"/>
      <c r="G4" s="112" t="s">
        <v>22</v>
      </c>
      <c r="H4" s="111" t="s">
        <v>8</v>
      </c>
      <c r="I4" s="111"/>
      <c r="J4" s="111"/>
      <c r="K4" s="111"/>
      <c r="L4" s="111" t="s">
        <v>17</v>
      </c>
      <c r="M4" s="111" t="s">
        <v>18</v>
      </c>
      <c r="N4" s="113" t="s">
        <v>71</v>
      </c>
      <c r="O4" s="111"/>
      <c r="P4" s="55"/>
      <c r="Q4" s="55"/>
    </row>
    <row r="5" spans="1:17" s="16" customFormat="1" ht="29.25" customHeight="1">
      <c r="A5" s="110"/>
      <c r="B5" s="110"/>
      <c r="C5" s="110"/>
      <c r="D5" s="111"/>
      <c r="E5" s="111"/>
      <c r="F5" s="114"/>
      <c r="G5" s="112"/>
      <c r="H5" s="111" t="s">
        <v>72</v>
      </c>
      <c r="I5" s="111" t="s">
        <v>59</v>
      </c>
      <c r="J5" s="111" t="s">
        <v>73</v>
      </c>
      <c r="K5" s="111" t="s">
        <v>60</v>
      </c>
      <c r="L5" s="111"/>
      <c r="M5" s="111"/>
      <c r="N5" s="114"/>
      <c r="O5" s="111"/>
      <c r="P5" s="55"/>
      <c r="Q5" s="55"/>
    </row>
    <row r="6" spans="1:17" s="16" customFormat="1" ht="19.5" customHeight="1">
      <c r="A6" s="110"/>
      <c r="B6" s="110"/>
      <c r="C6" s="110"/>
      <c r="D6" s="111"/>
      <c r="E6" s="111"/>
      <c r="F6" s="114"/>
      <c r="G6" s="112"/>
      <c r="H6" s="111"/>
      <c r="I6" s="111"/>
      <c r="J6" s="111"/>
      <c r="K6" s="111"/>
      <c r="L6" s="111"/>
      <c r="M6" s="111"/>
      <c r="N6" s="114"/>
      <c r="O6" s="111"/>
      <c r="P6" s="55"/>
      <c r="Q6" s="55"/>
    </row>
    <row r="7" spans="1:17" s="16" customFormat="1" ht="19.5" customHeight="1">
      <c r="A7" s="110"/>
      <c r="B7" s="110"/>
      <c r="C7" s="110"/>
      <c r="D7" s="111"/>
      <c r="E7" s="111"/>
      <c r="F7" s="115"/>
      <c r="G7" s="112"/>
      <c r="H7" s="111"/>
      <c r="I7" s="111"/>
      <c r="J7" s="111"/>
      <c r="K7" s="111"/>
      <c r="L7" s="111"/>
      <c r="M7" s="111"/>
      <c r="N7" s="115"/>
      <c r="O7" s="111"/>
      <c r="P7" s="55"/>
      <c r="Q7" s="55"/>
    </row>
    <row r="8" spans="1:17" ht="12.7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  <c r="N8" s="39">
        <v>14</v>
      </c>
      <c r="O8" s="39">
        <v>15</v>
      </c>
      <c r="P8" s="55"/>
      <c r="Q8" s="55"/>
    </row>
    <row r="9" spans="1:17" ht="62.25" customHeight="1">
      <c r="A9" s="40" t="s">
        <v>5</v>
      </c>
      <c r="B9" s="41" t="s">
        <v>78</v>
      </c>
      <c r="C9" s="41" t="s">
        <v>83</v>
      </c>
      <c r="D9" s="42" t="s">
        <v>90</v>
      </c>
      <c r="E9" s="43">
        <v>9606643</v>
      </c>
      <c r="F9" s="43">
        <v>98643</v>
      </c>
      <c r="G9" s="43">
        <v>8208000</v>
      </c>
      <c r="H9" s="43">
        <v>877891</v>
      </c>
      <c r="I9" s="43">
        <v>360109</v>
      </c>
      <c r="J9" s="42" t="s">
        <v>93</v>
      </c>
      <c r="K9" s="44">
        <v>6970000</v>
      </c>
      <c r="L9" s="43"/>
      <c r="M9" s="43">
        <v>1300000</v>
      </c>
      <c r="N9" s="43"/>
      <c r="O9" s="43" t="s">
        <v>85</v>
      </c>
      <c r="P9" s="55"/>
      <c r="Q9" s="55"/>
    </row>
    <row r="10" spans="1:17" ht="60.75" customHeight="1">
      <c r="A10" s="45" t="s">
        <v>6</v>
      </c>
      <c r="B10" s="46" t="s">
        <v>78</v>
      </c>
      <c r="C10" s="46" t="s">
        <v>83</v>
      </c>
      <c r="D10" s="47" t="s">
        <v>108</v>
      </c>
      <c r="E10" s="48">
        <v>8878360</v>
      </c>
      <c r="F10" s="48">
        <v>9760</v>
      </c>
      <c r="G10" s="48">
        <v>193600</v>
      </c>
      <c r="H10" s="48">
        <v>193600</v>
      </c>
      <c r="I10" s="48"/>
      <c r="J10" s="47" t="s">
        <v>23</v>
      </c>
      <c r="K10" s="48"/>
      <c r="L10" s="48">
        <v>4675000</v>
      </c>
      <c r="M10" s="48">
        <v>4000000</v>
      </c>
      <c r="N10" s="48"/>
      <c r="O10" s="48" t="s">
        <v>85</v>
      </c>
      <c r="P10" s="55"/>
      <c r="Q10" s="55"/>
    </row>
    <row r="11" spans="1:17" ht="54" customHeight="1">
      <c r="A11" s="49" t="s">
        <v>7</v>
      </c>
      <c r="B11" s="50" t="s">
        <v>78</v>
      </c>
      <c r="C11" s="50" t="s">
        <v>83</v>
      </c>
      <c r="D11" s="51" t="s">
        <v>125</v>
      </c>
      <c r="E11" s="52">
        <v>16335380</v>
      </c>
      <c r="F11" s="52">
        <v>14640</v>
      </c>
      <c r="G11" s="52">
        <v>320740</v>
      </c>
      <c r="H11" s="52">
        <v>20740</v>
      </c>
      <c r="I11" s="53">
        <v>300000</v>
      </c>
      <c r="J11" s="51" t="s">
        <v>23</v>
      </c>
      <c r="K11" s="48"/>
      <c r="L11" s="52"/>
      <c r="M11" s="52"/>
      <c r="N11" s="48">
        <v>16000000</v>
      </c>
      <c r="O11" s="48" t="s">
        <v>85</v>
      </c>
      <c r="P11" s="55"/>
      <c r="Q11" s="55"/>
    </row>
    <row r="12" spans="1:17" ht="55.5" customHeight="1">
      <c r="A12" s="49" t="s">
        <v>2</v>
      </c>
      <c r="B12" s="50" t="s">
        <v>78</v>
      </c>
      <c r="C12" s="50" t="s">
        <v>83</v>
      </c>
      <c r="D12" s="51" t="s">
        <v>94</v>
      </c>
      <c r="E12" s="52">
        <v>1987000</v>
      </c>
      <c r="F12" s="52">
        <v>14640</v>
      </c>
      <c r="G12" s="52">
        <v>130000</v>
      </c>
      <c r="H12" s="52">
        <v>130000</v>
      </c>
      <c r="I12" s="52"/>
      <c r="J12" s="51" t="s">
        <v>23</v>
      </c>
      <c r="K12" s="48"/>
      <c r="L12" s="52">
        <v>1842360</v>
      </c>
      <c r="M12" s="52"/>
      <c r="N12" s="48"/>
      <c r="O12" s="48" t="s">
        <v>85</v>
      </c>
      <c r="P12" s="55"/>
      <c r="Q12" s="55"/>
    </row>
    <row r="13" spans="1:17" ht="54" customHeight="1">
      <c r="A13" s="49" t="s">
        <v>9</v>
      </c>
      <c r="B13" s="50" t="s">
        <v>78</v>
      </c>
      <c r="C13" s="50" t="s">
        <v>83</v>
      </c>
      <c r="D13" s="51" t="s">
        <v>100</v>
      </c>
      <c r="E13" s="52">
        <v>719972</v>
      </c>
      <c r="F13" s="49">
        <v>717972</v>
      </c>
      <c r="G13" s="52">
        <v>2000</v>
      </c>
      <c r="H13" s="52">
        <v>2000</v>
      </c>
      <c r="I13" s="52"/>
      <c r="J13" s="51" t="s">
        <v>23</v>
      </c>
      <c r="K13" s="48"/>
      <c r="L13" s="52"/>
      <c r="M13" s="52"/>
      <c r="N13" s="48"/>
      <c r="O13" s="48" t="s">
        <v>85</v>
      </c>
      <c r="P13" s="55"/>
      <c r="Q13" s="55"/>
    </row>
    <row r="14" spans="1:17" ht="53.25" customHeight="1">
      <c r="A14" s="49" t="s">
        <v>10</v>
      </c>
      <c r="B14" s="50" t="s">
        <v>78</v>
      </c>
      <c r="C14" s="50" t="s">
        <v>83</v>
      </c>
      <c r="D14" s="51" t="s">
        <v>96</v>
      </c>
      <c r="E14" s="52">
        <v>47991</v>
      </c>
      <c r="F14" s="52">
        <v>7991</v>
      </c>
      <c r="G14" s="52">
        <v>40000</v>
      </c>
      <c r="H14" s="52">
        <v>40000</v>
      </c>
      <c r="I14" s="52"/>
      <c r="J14" s="51" t="s">
        <v>23</v>
      </c>
      <c r="K14" s="48"/>
      <c r="L14" s="52"/>
      <c r="M14" s="52"/>
      <c r="N14" s="48"/>
      <c r="O14" s="48" t="s">
        <v>85</v>
      </c>
      <c r="P14" s="55"/>
      <c r="Q14" s="55"/>
    </row>
    <row r="15" spans="1:17" ht="53.25" customHeight="1">
      <c r="A15" s="45" t="s">
        <v>11</v>
      </c>
      <c r="B15" s="50" t="s">
        <v>78</v>
      </c>
      <c r="C15" s="50" t="s">
        <v>83</v>
      </c>
      <c r="D15" s="51" t="s">
        <v>98</v>
      </c>
      <c r="E15" s="52">
        <v>28464</v>
      </c>
      <c r="F15" s="52">
        <v>1464</v>
      </c>
      <c r="G15" s="52">
        <v>27000</v>
      </c>
      <c r="H15" s="52">
        <v>27000</v>
      </c>
      <c r="I15" s="52"/>
      <c r="J15" s="51" t="s">
        <v>23</v>
      </c>
      <c r="K15" s="52"/>
      <c r="L15" s="52"/>
      <c r="M15" s="52"/>
      <c r="N15" s="48"/>
      <c r="O15" s="48" t="s">
        <v>85</v>
      </c>
      <c r="P15" s="55"/>
      <c r="Q15" s="55"/>
    </row>
    <row r="16" spans="1:17" ht="52.5" customHeight="1">
      <c r="A16" s="45" t="s">
        <v>12</v>
      </c>
      <c r="B16" s="49">
        <v>600</v>
      </c>
      <c r="C16" s="49">
        <v>60011</v>
      </c>
      <c r="D16" s="51" t="s">
        <v>87</v>
      </c>
      <c r="E16" s="52">
        <v>509778</v>
      </c>
      <c r="F16" s="52">
        <v>49778</v>
      </c>
      <c r="G16" s="52">
        <v>460000</v>
      </c>
      <c r="H16" s="52">
        <v>460000</v>
      </c>
      <c r="I16" s="52"/>
      <c r="J16" s="54" t="s">
        <v>23</v>
      </c>
      <c r="K16" s="52"/>
      <c r="L16" s="52"/>
      <c r="M16" s="52"/>
      <c r="N16" s="48"/>
      <c r="O16" s="48" t="s">
        <v>85</v>
      </c>
      <c r="P16" s="55"/>
      <c r="Q16" s="55"/>
    </row>
    <row r="17" spans="1:17" ht="54.75" customHeight="1">
      <c r="A17" s="45" t="s">
        <v>16</v>
      </c>
      <c r="B17" s="45">
        <v>600</v>
      </c>
      <c r="C17" s="45">
        <v>60011</v>
      </c>
      <c r="D17" s="47" t="s">
        <v>88</v>
      </c>
      <c r="E17" s="48">
        <v>353212</v>
      </c>
      <c r="F17" s="48">
        <v>103212</v>
      </c>
      <c r="G17" s="48">
        <v>50000</v>
      </c>
      <c r="H17" s="48">
        <v>50000</v>
      </c>
      <c r="I17" s="48"/>
      <c r="J17" s="47" t="s">
        <v>23</v>
      </c>
      <c r="K17" s="48"/>
      <c r="L17" s="48">
        <v>200000</v>
      </c>
      <c r="M17" s="48"/>
      <c r="N17" s="48"/>
      <c r="O17" s="48" t="s">
        <v>85</v>
      </c>
      <c r="P17" s="55"/>
      <c r="Q17" s="55"/>
    </row>
    <row r="18" spans="1:17" ht="66" customHeight="1">
      <c r="A18" s="45" t="s">
        <v>75</v>
      </c>
      <c r="B18" s="45">
        <v>600</v>
      </c>
      <c r="C18" s="45">
        <v>60016</v>
      </c>
      <c r="D18" s="47" t="s">
        <v>89</v>
      </c>
      <c r="E18" s="48">
        <v>186193</v>
      </c>
      <c r="F18" s="48">
        <v>9638</v>
      </c>
      <c r="G18" s="48"/>
      <c r="H18" s="48"/>
      <c r="I18" s="48"/>
      <c r="J18" s="47" t="s">
        <v>23</v>
      </c>
      <c r="K18" s="48"/>
      <c r="L18" s="48">
        <v>176555</v>
      </c>
      <c r="M18" s="48"/>
      <c r="N18" s="48"/>
      <c r="O18" s="48" t="s">
        <v>85</v>
      </c>
      <c r="P18" s="55"/>
      <c r="Q18" s="55"/>
    </row>
    <row r="19" spans="1:17" ht="76.5" customHeight="1">
      <c r="A19" s="45" t="s">
        <v>95</v>
      </c>
      <c r="B19" s="45">
        <v>700</v>
      </c>
      <c r="C19" s="45">
        <v>70005</v>
      </c>
      <c r="D19" s="47" t="s">
        <v>91</v>
      </c>
      <c r="E19" s="48">
        <v>2225090</v>
      </c>
      <c r="F19" s="48">
        <v>28304</v>
      </c>
      <c r="G19" s="48"/>
      <c r="H19" s="48"/>
      <c r="I19" s="60"/>
      <c r="J19" s="47" t="s">
        <v>93</v>
      </c>
      <c r="K19" s="48"/>
      <c r="L19" s="48"/>
      <c r="M19" s="48"/>
      <c r="N19" s="48">
        <v>2196786</v>
      </c>
      <c r="O19" s="48" t="s">
        <v>85</v>
      </c>
      <c r="P19" s="55"/>
      <c r="Q19" s="55"/>
    </row>
    <row r="20" spans="1:17" ht="56.25" customHeight="1">
      <c r="A20" s="72" t="s">
        <v>99</v>
      </c>
      <c r="B20" s="46" t="s">
        <v>79</v>
      </c>
      <c r="C20" s="46" t="s">
        <v>80</v>
      </c>
      <c r="D20" s="47" t="s">
        <v>97</v>
      </c>
      <c r="E20" s="48">
        <v>188546</v>
      </c>
      <c r="F20" s="48">
        <v>3546</v>
      </c>
      <c r="G20" s="48"/>
      <c r="H20" s="48"/>
      <c r="I20" s="48"/>
      <c r="J20" s="47" t="s">
        <v>93</v>
      </c>
      <c r="K20" s="57"/>
      <c r="L20" s="48">
        <v>185000</v>
      </c>
      <c r="M20" s="48"/>
      <c r="N20" s="57"/>
      <c r="O20" s="48" t="s">
        <v>85</v>
      </c>
      <c r="P20" s="55"/>
      <c r="Q20" s="55"/>
    </row>
    <row r="21" spans="1:17" ht="56.25" customHeight="1">
      <c r="A21" s="72" t="s">
        <v>105</v>
      </c>
      <c r="B21" s="70" t="s">
        <v>81</v>
      </c>
      <c r="C21" s="70" t="s">
        <v>82</v>
      </c>
      <c r="D21" s="71" t="s">
        <v>110</v>
      </c>
      <c r="E21" s="57">
        <v>25000</v>
      </c>
      <c r="F21" s="57"/>
      <c r="G21" s="57">
        <v>25000</v>
      </c>
      <c r="H21" s="57">
        <v>25000</v>
      </c>
      <c r="I21" s="57"/>
      <c r="J21" s="47"/>
      <c r="K21" s="57"/>
      <c r="L21" s="57"/>
      <c r="M21" s="57"/>
      <c r="N21" s="57"/>
      <c r="O21" s="48"/>
      <c r="P21" s="55"/>
      <c r="Q21" s="55"/>
    </row>
    <row r="22" spans="1:17" ht="56.25" customHeight="1">
      <c r="A22" s="45" t="s">
        <v>111</v>
      </c>
      <c r="B22" s="70" t="s">
        <v>84</v>
      </c>
      <c r="C22" s="70" t="s">
        <v>109</v>
      </c>
      <c r="D22" s="71" t="s">
        <v>110</v>
      </c>
      <c r="E22" s="57">
        <v>288000</v>
      </c>
      <c r="F22" s="57">
        <v>12200</v>
      </c>
      <c r="G22" s="57">
        <v>275800</v>
      </c>
      <c r="H22" s="57">
        <v>41392</v>
      </c>
      <c r="I22" s="57">
        <v>20043</v>
      </c>
      <c r="J22" s="47" t="s">
        <v>93</v>
      </c>
      <c r="K22" s="48">
        <v>214365</v>
      </c>
      <c r="L22" s="57"/>
      <c r="M22" s="57"/>
      <c r="N22" s="57"/>
      <c r="O22" s="48" t="s">
        <v>85</v>
      </c>
      <c r="P22" s="55"/>
      <c r="Q22" s="55"/>
    </row>
    <row r="23" spans="1:17" ht="56.25" customHeight="1">
      <c r="A23" s="62" t="s">
        <v>112</v>
      </c>
      <c r="B23" s="70" t="s">
        <v>84</v>
      </c>
      <c r="C23" s="70" t="s">
        <v>109</v>
      </c>
      <c r="D23" s="71" t="s">
        <v>115</v>
      </c>
      <c r="E23" s="57">
        <v>350000</v>
      </c>
      <c r="F23" s="57"/>
      <c r="G23" s="57">
        <v>10000</v>
      </c>
      <c r="H23" s="57">
        <v>10000</v>
      </c>
      <c r="I23" s="57"/>
      <c r="J23" s="47" t="s">
        <v>93</v>
      </c>
      <c r="K23" s="48"/>
      <c r="L23" s="57">
        <v>340000</v>
      </c>
      <c r="M23" s="57"/>
      <c r="N23" s="57"/>
      <c r="O23" s="48" t="s">
        <v>85</v>
      </c>
      <c r="P23" s="55"/>
      <c r="Q23" s="55"/>
    </row>
    <row r="24" spans="1:17" ht="68.25" customHeight="1">
      <c r="A24" s="2" t="s">
        <v>126</v>
      </c>
      <c r="B24" s="61">
        <v>921</v>
      </c>
      <c r="C24" s="61">
        <v>92105</v>
      </c>
      <c r="D24" s="63" t="s">
        <v>106</v>
      </c>
      <c r="E24" s="56">
        <v>9047700</v>
      </c>
      <c r="F24" s="56">
        <v>397094</v>
      </c>
      <c r="G24" s="56">
        <v>6000000</v>
      </c>
      <c r="H24" s="56"/>
      <c r="I24" s="56">
        <v>985000</v>
      </c>
      <c r="J24" s="63" t="s">
        <v>93</v>
      </c>
      <c r="K24" s="73">
        <v>5015000</v>
      </c>
      <c r="L24" s="56">
        <v>2650606</v>
      </c>
      <c r="M24" s="56"/>
      <c r="N24" s="56"/>
      <c r="O24" s="56" t="s">
        <v>85</v>
      </c>
      <c r="P24" s="55"/>
      <c r="Q24" s="55"/>
    </row>
    <row r="25" spans="1:17" ht="22.5" customHeight="1">
      <c r="A25" s="117" t="s">
        <v>69</v>
      </c>
      <c r="B25" s="117"/>
      <c r="C25" s="117"/>
      <c r="D25" s="117"/>
      <c r="E25" s="58">
        <f>SUM(E9:E24)</f>
        <v>50777329</v>
      </c>
      <c r="F25" s="58">
        <f>SUM(F9:F24)</f>
        <v>1468882</v>
      </c>
      <c r="G25" s="59">
        <f>SUM(G9:G24)</f>
        <v>15742140</v>
      </c>
      <c r="H25" s="58">
        <f>SUM(H9:H24)</f>
        <v>1877623</v>
      </c>
      <c r="I25" s="58">
        <f>SUM(I9:I24)</f>
        <v>1665152</v>
      </c>
      <c r="J25" s="58"/>
      <c r="K25" s="58">
        <f>SUM(K9:K24)</f>
        <v>12199365</v>
      </c>
      <c r="L25" s="58">
        <f>SUM(L9:L24)</f>
        <v>10069521</v>
      </c>
      <c r="M25" s="58">
        <f>SUM(M9:M20)</f>
        <v>5300000</v>
      </c>
      <c r="N25" s="58">
        <f>SUM(N9:N20)</f>
        <v>18196786</v>
      </c>
      <c r="O25" s="35" t="s">
        <v>15</v>
      </c>
      <c r="P25" s="55"/>
      <c r="Q25" s="55"/>
    </row>
    <row r="26" spans="1:17" ht="14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14.25">
      <c r="A27" s="55" t="s">
        <v>28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14.25">
      <c r="A28" s="55" t="s">
        <v>24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4.25">
      <c r="A29" s="55" t="s">
        <v>25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4.25">
      <c r="A30" s="55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4.25">
      <c r="A31" s="55" t="s">
        <v>27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4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 ht="14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41" ht="12.75">
      <c r="D41" s="2"/>
    </row>
  </sheetData>
  <mergeCells count="19">
    <mergeCell ref="G3:N3"/>
    <mergeCell ref="L4:L7"/>
    <mergeCell ref="A25:D25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60" r:id="rId1"/>
  <headerFooter alignWithMargins="0">
    <oddHeader>&amp;R&amp;9Załącznik  Nr 1 
do uchwały Rady Gminy nr X / 43 / 07 
z dnia22 sierpnia 2007r.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A1" sqref="A1:K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109" t="s">
        <v>76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4" t="s">
        <v>14</v>
      </c>
    </row>
    <row r="3" spans="1:11" s="16" customFormat="1" ht="19.5" customHeight="1">
      <c r="A3" s="122" t="s">
        <v>19</v>
      </c>
      <c r="B3" s="122" t="s">
        <v>3</v>
      </c>
      <c r="C3" s="122" t="s">
        <v>13</v>
      </c>
      <c r="D3" s="118" t="s">
        <v>77</v>
      </c>
      <c r="E3" s="118" t="s">
        <v>20</v>
      </c>
      <c r="F3" s="118" t="s">
        <v>30</v>
      </c>
      <c r="G3" s="118"/>
      <c r="H3" s="118"/>
      <c r="I3" s="118"/>
      <c r="J3" s="118"/>
      <c r="K3" s="118" t="s">
        <v>21</v>
      </c>
    </row>
    <row r="4" spans="1:11" s="16" customFormat="1" ht="19.5" customHeight="1">
      <c r="A4" s="122"/>
      <c r="B4" s="122"/>
      <c r="C4" s="122"/>
      <c r="D4" s="118"/>
      <c r="E4" s="118"/>
      <c r="F4" s="118" t="s">
        <v>58</v>
      </c>
      <c r="G4" s="118" t="s">
        <v>8</v>
      </c>
      <c r="H4" s="118"/>
      <c r="I4" s="118"/>
      <c r="J4" s="118"/>
      <c r="K4" s="118"/>
    </row>
    <row r="5" spans="1:11" s="16" customFormat="1" ht="29.25" customHeight="1">
      <c r="A5" s="122"/>
      <c r="B5" s="122"/>
      <c r="C5" s="122"/>
      <c r="D5" s="118"/>
      <c r="E5" s="118"/>
      <c r="F5" s="118"/>
      <c r="G5" s="118" t="s">
        <v>72</v>
      </c>
      <c r="H5" s="118" t="s">
        <v>59</v>
      </c>
      <c r="I5" s="118" t="s">
        <v>74</v>
      </c>
      <c r="J5" s="118" t="s">
        <v>60</v>
      </c>
      <c r="K5" s="118"/>
    </row>
    <row r="6" spans="1:11" s="16" customFormat="1" ht="19.5" customHeight="1">
      <c r="A6" s="122"/>
      <c r="B6" s="122"/>
      <c r="C6" s="122"/>
      <c r="D6" s="118"/>
      <c r="E6" s="118"/>
      <c r="F6" s="118"/>
      <c r="G6" s="118"/>
      <c r="H6" s="118"/>
      <c r="I6" s="118"/>
      <c r="J6" s="118"/>
      <c r="K6" s="118"/>
    </row>
    <row r="7" spans="1:11" s="16" customFormat="1" ht="19.5" customHeight="1">
      <c r="A7" s="122"/>
      <c r="B7" s="122"/>
      <c r="C7" s="122"/>
      <c r="D7" s="118"/>
      <c r="E7" s="118"/>
      <c r="F7" s="118"/>
      <c r="G7" s="118"/>
      <c r="H7" s="118"/>
      <c r="I7" s="118"/>
      <c r="J7" s="118"/>
      <c r="K7" s="118"/>
    </row>
    <row r="8" spans="1:11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ht="52.5" customHeight="1">
      <c r="A9" s="12" t="s">
        <v>5</v>
      </c>
      <c r="B9" s="37">
        <v>600</v>
      </c>
      <c r="C9" s="36">
        <v>60014</v>
      </c>
      <c r="D9" s="38" t="s">
        <v>114</v>
      </c>
      <c r="E9" s="37">
        <v>82300</v>
      </c>
      <c r="F9" s="37">
        <v>82300</v>
      </c>
      <c r="G9" s="37">
        <v>64300</v>
      </c>
      <c r="H9" s="36">
        <v>18000</v>
      </c>
      <c r="I9" s="17" t="s">
        <v>23</v>
      </c>
      <c r="J9" s="36"/>
      <c r="K9" s="28" t="s">
        <v>85</v>
      </c>
    </row>
    <row r="10" spans="1:11" ht="51" customHeight="1">
      <c r="A10" s="13" t="s">
        <v>6</v>
      </c>
      <c r="B10" s="10">
        <v>750</v>
      </c>
      <c r="C10" s="20">
        <v>75023</v>
      </c>
      <c r="D10" s="67" t="s">
        <v>104</v>
      </c>
      <c r="E10" s="69">
        <v>82000</v>
      </c>
      <c r="F10" s="20">
        <v>82000</v>
      </c>
      <c r="G10" s="20">
        <v>82000</v>
      </c>
      <c r="H10" s="20"/>
      <c r="I10" s="67" t="s">
        <v>23</v>
      </c>
      <c r="J10" s="10"/>
      <c r="K10" s="20" t="s">
        <v>85</v>
      </c>
    </row>
    <row r="11" spans="1:11" ht="51" customHeight="1">
      <c r="A11" s="13" t="s">
        <v>7</v>
      </c>
      <c r="B11" s="34">
        <v>754</v>
      </c>
      <c r="C11" s="20">
        <v>75403</v>
      </c>
      <c r="D11" s="67" t="s">
        <v>107</v>
      </c>
      <c r="E11" s="20">
        <v>8000</v>
      </c>
      <c r="F11" s="20">
        <v>8000</v>
      </c>
      <c r="G11" s="20">
        <v>8000</v>
      </c>
      <c r="H11" s="20"/>
      <c r="I11" s="67" t="s">
        <v>23</v>
      </c>
      <c r="J11" s="10"/>
      <c r="K11" s="10" t="s">
        <v>85</v>
      </c>
    </row>
    <row r="12" spans="1:11" ht="51" customHeight="1">
      <c r="A12" s="13" t="s">
        <v>2</v>
      </c>
      <c r="B12" s="74">
        <v>852</v>
      </c>
      <c r="C12" s="10">
        <v>85295</v>
      </c>
      <c r="D12" s="18" t="s">
        <v>113</v>
      </c>
      <c r="E12" s="10">
        <v>6050</v>
      </c>
      <c r="F12" s="10">
        <v>6050</v>
      </c>
      <c r="G12" s="10">
        <v>6050</v>
      </c>
      <c r="H12" s="10"/>
      <c r="I12" s="18" t="s">
        <v>23</v>
      </c>
      <c r="J12" s="3"/>
      <c r="K12" s="10" t="s">
        <v>85</v>
      </c>
    </row>
    <row r="13" spans="1:11" ht="54.75" customHeight="1">
      <c r="A13" s="13" t="s">
        <v>9</v>
      </c>
      <c r="B13" s="27">
        <v>900</v>
      </c>
      <c r="C13" s="27">
        <v>90015</v>
      </c>
      <c r="D13" s="19" t="s">
        <v>86</v>
      </c>
      <c r="E13" s="33">
        <v>113000</v>
      </c>
      <c r="F13" s="33">
        <v>113000</v>
      </c>
      <c r="G13" s="33">
        <v>113000</v>
      </c>
      <c r="H13" s="27"/>
      <c r="I13" s="19" t="s">
        <v>23</v>
      </c>
      <c r="J13" s="10"/>
      <c r="K13" s="10" t="s">
        <v>85</v>
      </c>
    </row>
    <row r="14" spans="1:11" ht="49.5" customHeight="1">
      <c r="A14" s="13" t="s">
        <v>10</v>
      </c>
      <c r="B14" s="10">
        <v>900</v>
      </c>
      <c r="C14" s="10">
        <v>90095</v>
      </c>
      <c r="D14" s="18" t="s">
        <v>101</v>
      </c>
      <c r="E14" s="10">
        <v>40000</v>
      </c>
      <c r="F14" s="10">
        <v>40000</v>
      </c>
      <c r="G14" s="10">
        <v>40000</v>
      </c>
      <c r="H14" s="10"/>
      <c r="I14" s="19" t="s">
        <v>23</v>
      </c>
      <c r="J14" s="10"/>
      <c r="K14" s="27" t="s">
        <v>85</v>
      </c>
    </row>
    <row r="15" spans="1:11" ht="51" customHeight="1">
      <c r="A15" s="75" t="s">
        <v>11</v>
      </c>
      <c r="B15" s="68">
        <v>926</v>
      </c>
      <c r="C15" s="64">
        <v>92605</v>
      </c>
      <c r="D15" s="65" t="s">
        <v>102</v>
      </c>
      <c r="E15" s="64">
        <v>700000</v>
      </c>
      <c r="F15" s="64">
        <v>700000</v>
      </c>
      <c r="G15" s="64">
        <v>33000</v>
      </c>
      <c r="H15" s="64">
        <v>167000</v>
      </c>
      <c r="I15" s="29" t="s">
        <v>23</v>
      </c>
      <c r="J15" s="66">
        <v>500000</v>
      </c>
      <c r="K15" s="27" t="s">
        <v>85</v>
      </c>
    </row>
    <row r="16" spans="1:11" ht="27" customHeight="1">
      <c r="A16" s="119" t="s">
        <v>69</v>
      </c>
      <c r="B16" s="120"/>
      <c r="C16" s="120"/>
      <c r="D16" s="121"/>
      <c r="E16" s="9">
        <f>SUM(E9:E15)</f>
        <v>1031350</v>
      </c>
      <c r="F16" s="11">
        <f>SUM(F9:F15)</f>
        <v>1031350</v>
      </c>
      <c r="G16" s="9">
        <f>SUM(G9:G15)</f>
        <v>346350</v>
      </c>
      <c r="H16" s="9">
        <v>185000</v>
      </c>
      <c r="I16" s="9"/>
      <c r="J16" s="9">
        <f>SUM(J10:J15)</f>
        <v>500000</v>
      </c>
      <c r="K16" s="23" t="s">
        <v>15</v>
      </c>
    </row>
    <row r="17" ht="22.5" customHeight="1"/>
    <row r="19" ht="12.75">
      <c r="A19" s="1" t="s">
        <v>28</v>
      </c>
    </row>
    <row r="20" ht="12.75">
      <c r="A20" s="1" t="s">
        <v>24</v>
      </c>
    </row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</sheetData>
  <mergeCells count="15">
    <mergeCell ref="G4:J4"/>
    <mergeCell ref="G5:G7"/>
    <mergeCell ref="H5:H7"/>
    <mergeCell ref="I5:I7"/>
    <mergeCell ref="J5:J7"/>
    <mergeCell ref="E3:E7"/>
    <mergeCell ref="A16:D16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1" r:id="rId1"/>
  <headerFooter alignWithMargins="0">
    <oddHeader>&amp;R&amp;9Załącznik nr 2
do uchwały Rady Gminy nr X / 43 /07 
z dnia  22 sierpnia 2007r.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SheetLayoutView="100" workbookViewId="0" topLeftCell="A1">
      <selection activeCell="B3" sqref="B3:B8"/>
    </sheetView>
  </sheetViews>
  <sheetFormatPr defaultColWidth="9.00390625" defaultRowHeight="12.75"/>
  <cols>
    <col min="1" max="1" width="3.625" style="5" bestFit="1" customWidth="1"/>
    <col min="2" max="2" width="22.00390625" style="5" customWidth="1"/>
    <col min="3" max="3" width="13.00390625" style="5" customWidth="1"/>
    <col min="4" max="4" width="10.625" style="5" customWidth="1"/>
    <col min="5" max="5" width="12.00390625" style="5" customWidth="1"/>
    <col min="6" max="6" width="9.125" style="5" customWidth="1"/>
    <col min="7" max="7" width="8.625" style="5" customWidth="1"/>
    <col min="8" max="8" width="8.125" style="5" customWidth="1"/>
    <col min="9" max="9" width="8.75390625" style="5" customWidth="1"/>
    <col min="10" max="11" width="7.75390625" style="5" customWidth="1"/>
    <col min="12" max="12" width="9.75390625" style="5" customWidth="1"/>
    <col min="13" max="13" width="11.75390625" style="5" customWidth="1"/>
    <col min="14" max="14" width="12.375" style="5" customWidth="1"/>
    <col min="15" max="15" width="8.25390625" style="5" customWidth="1"/>
    <col min="16" max="16" width="8.125" style="5" customWidth="1"/>
    <col min="17" max="17" width="8.75390625" style="5" customWidth="1"/>
    <col min="18" max="16384" width="10.25390625" style="5" customWidth="1"/>
  </cols>
  <sheetData>
    <row r="1" spans="1:17" ht="12.75">
      <c r="A1" s="151" t="s">
        <v>62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3" spans="1:17" ht="11.25">
      <c r="A3" s="123" t="s">
        <v>19</v>
      </c>
      <c r="B3" s="123" t="s">
        <v>32</v>
      </c>
      <c r="C3" s="127" t="s">
        <v>33</v>
      </c>
      <c r="D3" s="127" t="s">
        <v>68</v>
      </c>
      <c r="E3" s="127" t="s">
        <v>67</v>
      </c>
      <c r="F3" s="123" t="s">
        <v>4</v>
      </c>
      <c r="G3" s="123"/>
      <c r="H3" s="123" t="s">
        <v>30</v>
      </c>
      <c r="I3" s="123"/>
      <c r="J3" s="123"/>
      <c r="K3" s="123"/>
      <c r="L3" s="123"/>
      <c r="M3" s="123"/>
      <c r="N3" s="123"/>
      <c r="O3" s="123"/>
      <c r="P3" s="123"/>
      <c r="Q3" s="123"/>
    </row>
    <row r="4" spans="1:17" ht="11.25">
      <c r="A4" s="123"/>
      <c r="B4" s="123"/>
      <c r="C4" s="127"/>
      <c r="D4" s="127"/>
      <c r="E4" s="127"/>
      <c r="F4" s="127" t="s">
        <v>64</v>
      </c>
      <c r="G4" s="127" t="s">
        <v>65</v>
      </c>
      <c r="H4" s="123" t="s">
        <v>29</v>
      </c>
      <c r="I4" s="123"/>
      <c r="J4" s="123"/>
      <c r="K4" s="123"/>
      <c r="L4" s="123"/>
      <c r="M4" s="123"/>
      <c r="N4" s="123"/>
      <c r="O4" s="123"/>
      <c r="P4" s="123"/>
      <c r="Q4" s="123"/>
    </row>
    <row r="5" spans="1:17" ht="11.25">
      <c r="A5" s="123"/>
      <c r="B5" s="123"/>
      <c r="C5" s="127"/>
      <c r="D5" s="127"/>
      <c r="E5" s="127"/>
      <c r="F5" s="127"/>
      <c r="G5" s="127"/>
      <c r="H5" s="127" t="s">
        <v>35</v>
      </c>
      <c r="I5" s="123" t="s">
        <v>36</v>
      </c>
      <c r="J5" s="123"/>
      <c r="K5" s="123"/>
      <c r="L5" s="123"/>
      <c r="M5" s="123"/>
      <c r="N5" s="123"/>
      <c r="O5" s="123"/>
      <c r="P5" s="123"/>
      <c r="Q5" s="123"/>
    </row>
    <row r="6" spans="1:17" ht="14.25" customHeight="1">
      <c r="A6" s="123"/>
      <c r="B6" s="123"/>
      <c r="C6" s="127"/>
      <c r="D6" s="127"/>
      <c r="E6" s="127"/>
      <c r="F6" s="127"/>
      <c r="G6" s="127"/>
      <c r="H6" s="127"/>
      <c r="I6" s="123" t="s">
        <v>37</v>
      </c>
      <c r="J6" s="123"/>
      <c r="K6" s="123"/>
      <c r="L6" s="123"/>
      <c r="M6" s="123" t="s">
        <v>34</v>
      </c>
      <c r="N6" s="123"/>
      <c r="O6" s="123"/>
      <c r="P6" s="123"/>
      <c r="Q6" s="123"/>
    </row>
    <row r="7" spans="1:17" ht="12.75" customHeight="1">
      <c r="A7" s="123"/>
      <c r="B7" s="123"/>
      <c r="C7" s="127"/>
      <c r="D7" s="127"/>
      <c r="E7" s="127"/>
      <c r="F7" s="127"/>
      <c r="G7" s="127"/>
      <c r="H7" s="127"/>
      <c r="I7" s="127" t="s">
        <v>38</v>
      </c>
      <c r="J7" s="123" t="s">
        <v>39</v>
      </c>
      <c r="K7" s="123"/>
      <c r="L7" s="123"/>
      <c r="M7" s="127" t="s">
        <v>40</v>
      </c>
      <c r="N7" s="127" t="s">
        <v>39</v>
      </c>
      <c r="O7" s="127"/>
      <c r="P7" s="127"/>
      <c r="Q7" s="127"/>
    </row>
    <row r="8" spans="1:17" ht="48" customHeight="1">
      <c r="A8" s="123"/>
      <c r="B8" s="123"/>
      <c r="C8" s="127"/>
      <c r="D8" s="127"/>
      <c r="E8" s="127"/>
      <c r="F8" s="127"/>
      <c r="G8" s="127"/>
      <c r="H8" s="127"/>
      <c r="I8" s="127"/>
      <c r="J8" s="14" t="s">
        <v>66</v>
      </c>
      <c r="K8" s="14" t="s">
        <v>41</v>
      </c>
      <c r="L8" s="14" t="s">
        <v>42</v>
      </c>
      <c r="M8" s="127"/>
      <c r="N8" s="14" t="s">
        <v>43</v>
      </c>
      <c r="O8" s="14" t="s">
        <v>66</v>
      </c>
      <c r="P8" s="14" t="s">
        <v>41</v>
      </c>
      <c r="Q8" s="14" t="s">
        <v>44</v>
      </c>
    </row>
    <row r="9" spans="1:17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</row>
    <row r="10" spans="1:17" s="25" customFormat="1" ht="11.25">
      <c r="A10" s="21">
        <v>1</v>
      </c>
      <c r="B10" s="24" t="s">
        <v>45</v>
      </c>
      <c r="C10" s="128" t="s">
        <v>15</v>
      </c>
      <c r="D10" s="108"/>
      <c r="E10" s="24">
        <f aca="true" t="shared" si="0" ref="E10:J10">SUM(E42+E33+E24+E15)</f>
        <v>19667343</v>
      </c>
      <c r="F10" s="24">
        <f t="shared" si="0"/>
        <v>3524962</v>
      </c>
      <c r="G10" s="24">
        <f t="shared" si="0"/>
        <v>16142381</v>
      </c>
      <c r="H10" s="24">
        <f t="shared" si="0"/>
        <v>15208800</v>
      </c>
      <c r="I10" s="24">
        <f t="shared" si="0"/>
        <v>2509435</v>
      </c>
      <c r="J10" s="24">
        <f t="shared" si="0"/>
        <v>1532152</v>
      </c>
      <c r="K10" s="24"/>
      <c r="L10" s="24">
        <f>SUM(L42+L33+L15)</f>
        <v>977283</v>
      </c>
      <c r="M10" s="24">
        <v>12699365</v>
      </c>
      <c r="N10" s="24">
        <v>12699365</v>
      </c>
      <c r="O10" s="24"/>
      <c r="P10" s="24"/>
      <c r="Q10" s="24"/>
    </row>
    <row r="11" spans="1:17" ht="11.25">
      <c r="A11" s="126" t="s">
        <v>46</v>
      </c>
      <c r="B11" s="22" t="s">
        <v>92</v>
      </c>
      <c r="C11" s="129" t="s">
        <v>1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1"/>
    </row>
    <row r="12" spans="1:17" ht="11.25">
      <c r="A12" s="126"/>
      <c r="B12" s="22" t="s">
        <v>48</v>
      </c>
      <c r="C12" s="13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4"/>
    </row>
    <row r="13" spans="1:17" ht="11.25">
      <c r="A13" s="126"/>
      <c r="B13" s="22" t="s">
        <v>49</v>
      </c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</row>
    <row r="14" spans="1:17" ht="11.25">
      <c r="A14" s="126"/>
      <c r="B14" s="22" t="s">
        <v>50</v>
      </c>
      <c r="C14" s="135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</row>
    <row r="15" spans="1:17" ht="11.25">
      <c r="A15" s="126"/>
      <c r="B15" s="22" t="s">
        <v>51</v>
      </c>
      <c r="C15" s="22"/>
      <c r="D15" s="32"/>
      <c r="E15" s="26">
        <f>SUM(E16:E19)</f>
        <v>9606643</v>
      </c>
      <c r="F15" s="26">
        <f>SUM(F16:F19)</f>
        <v>1531643</v>
      </c>
      <c r="G15" s="26">
        <f>SUM(G16:G19)</f>
        <v>8075000</v>
      </c>
      <c r="H15" s="26">
        <f>SUM(H16)</f>
        <v>8208000</v>
      </c>
      <c r="I15" s="26">
        <f>SUM(I16)</f>
        <v>1238000</v>
      </c>
      <c r="J15" s="26">
        <f>SUM(J16)</f>
        <v>360109</v>
      </c>
      <c r="K15" s="26"/>
      <c r="L15" s="26">
        <f>SUM(L16)</f>
        <v>877891</v>
      </c>
      <c r="M15" s="26">
        <f>SUM(M16)</f>
        <v>6970000</v>
      </c>
      <c r="N15" s="26">
        <f>SUM(N16)</f>
        <v>6970000</v>
      </c>
      <c r="O15" s="22"/>
      <c r="P15" s="22"/>
      <c r="Q15" s="22"/>
    </row>
    <row r="16" spans="1:17" ht="11.25">
      <c r="A16" s="126"/>
      <c r="B16" s="22" t="s">
        <v>52</v>
      </c>
      <c r="C16" s="138"/>
      <c r="D16" s="139" t="s">
        <v>122</v>
      </c>
      <c r="E16" s="22">
        <v>98643</v>
      </c>
      <c r="F16" s="22">
        <v>98643</v>
      </c>
      <c r="G16" s="22"/>
      <c r="H16" s="142">
        <v>8208000</v>
      </c>
      <c r="I16" s="142">
        <v>1238000</v>
      </c>
      <c r="J16" s="142">
        <v>360109</v>
      </c>
      <c r="K16" s="126"/>
      <c r="L16" s="142">
        <v>877891</v>
      </c>
      <c r="M16" s="142">
        <v>6970000</v>
      </c>
      <c r="N16" s="142">
        <v>6970000</v>
      </c>
      <c r="O16" s="138"/>
      <c r="P16" s="138"/>
      <c r="Q16" s="138"/>
    </row>
    <row r="17" spans="1:17" ht="11.25">
      <c r="A17" s="126"/>
      <c r="B17" s="22" t="s">
        <v>29</v>
      </c>
      <c r="C17" s="138"/>
      <c r="D17" s="140"/>
      <c r="E17" s="22">
        <v>8208000</v>
      </c>
      <c r="F17" s="22">
        <v>1238000</v>
      </c>
      <c r="G17" s="22">
        <v>6970000</v>
      </c>
      <c r="H17" s="143"/>
      <c r="I17" s="143"/>
      <c r="J17" s="143"/>
      <c r="K17" s="126"/>
      <c r="L17" s="143"/>
      <c r="M17" s="143"/>
      <c r="N17" s="143"/>
      <c r="O17" s="138"/>
      <c r="P17" s="138"/>
      <c r="Q17" s="138"/>
    </row>
    <row r="18" spans="1:17" ht="11.25">
      <c r="A18" s="126"/>
      <c r="B18" s="22" t="s">
        <v>17</v>
      </c>
      <c r="C18" s="138"/>
      <c r="D18" s="140"/>
      <c r="E18" s="22"/>
      <c r="F18" s="22"/>
      <c r="G18" s="22"/>
      <c r="H18" s="143"/>
      <c r="I18" s="143"/>
      <c r="J18" s="143"/>
      <c r="K18" s="126"/>
      <c r="L18" s="143"/>
      <c r="M18" s="143"/>
      <c r="N18" s="143"/>
      <c r="O18" s="138"/>
      <c r="P18" s="138"/>
      <c r="Q18" s="138"/>
    </row>
    <row r="19" spans="1:17" ht="11.25">
      <c r="A19" s="126"/>
      <c r="B19" s="22" t="s">
        <v>18</v>
      </c>
      <c r="C19" s="138"/>
      <c r="D19" s="141"/>
      <c r="E19" s="22">
        <v>1300000</v>
      </c>
      <c r="F19" s="22">
        <v>195000</v>
      </c>
      <c r="G19" s="22">
        <v>1105000</v>
      </c>
      <c r="H19" s="144"/>
      <c r="I19" s="144"/>
      <c r="J19" s="144"/>
      <c r="K19" s="126"/>
      <c r="L19" s="144"/>
      <c r="M19" s="144"/>
      <c r="N19" s="144"/>
      <c r="O19" s="138"/>
      <c r="P19" s="138"/>
      <c r="Q19" s="138"/>
    </row>
    <row r="20" spans="1:17" ht="11.25">
      <c r="A20" s="126" t="s">
        <v>53</v>
      </c>
      <c r="B20" s="22" t="s">
        <v>47</v>
      </c>
      <c r="C20" s="129" t="s">
        <v>0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1"/>
    </row>
    <row r="21" spans="1:17" ht="11.25">
      <c r="A21" s="126"/>
      <c r="B21" s="22" t="s">
        <v>48</v>
      </c>
      <c r="C21" s="132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4"/>
    </row>
    <row r="22" spans="1:17" ht="11.25">
      <c r="A22" s="126"/>
      <c r="B22" s="22" t="s">
        <v>49</v>
      </c>
      <c r="C22" s="132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4"/>
    </row>
    <row r="23" spans="1:17" ht="11.25">
      <c r="A23" s="126"/>
      <c r="B23" s="22" t="s">
        <v>50</v>
      </c>
      <c r="C23" s="135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</row>
    <row r="24" spans="1:17" ht="11.25">
      <c r="A24" s="126"/>
      <c r="B24" s="22" t="s">
        <v>51</v>
      </c>
      <c r="C24" s="22"/>
      <c r="D24" s="31"/>
      <c r="E24" s="26">
        <v>9047700</v>
      </c>
      <c r="F24" s="26">
        <f>SUM(F25:F28)</f>
        <v>1694684</v>
      </c>
      <c r="G24" s="26">
        <f>SUM(G25:G28)</f>
        <v>7353016</v>
      </c>
      <c r="H24" s="30">
        <f>SUM(H25)</f>
        <v>6000000</v>
      </c>
      <c r="I24" s="30">
        <f>SUM(I25)</f>
        <v>985000</v>
      </c>
      <c r="J24" s="30">
        <f>SUM(J25)</f>
        <v>985000</v>
      </c>
      <c r="K24" s="30"/>
      <c r="L24" s="30"/>
      <c r="M24" s="30">
        <f>SUM(M25)</f>
        <v>5015000</v>
      </c>
      <c r="N24" s="26">
        <f>SUM(N25)</f>
        <v>5015000</v>
      </c>
      <c r="O24" s="22"/>
      <c r="P24" s="22"/>
      <c r="Q24" s="22"/>
    </row>
    <row r="25" spans="1:17" ht="11.25">
      <c r="A25" s="126"/>
      <c r="B25" s="22" t="s">
        <v>52</v>
      </c>
      <c r="C25" s="138"/>
      <c r="D25" s="139" t="s">
        <v>123</v>
      </c>
      <c r="E25" s="22">
        <v>397094</v>
      </c>
      <c r="F25" s="22">
        <v>397094</v>
      </c>
      <c r="G25" s="22"/>
      <c r="H25" s="142">
        <v>6000000</v>
      </c>
      <c r="I25" s="145">
        <v>985000</v>
      </c>
      <c r="J25" s="145">
        <v>985000</v>
      </c>
      <c r="K25" s="145"/>
      <c r="L25" s="145"/>
      <c r="M25" s="145">
        <v>5015000</v>
      </c>
      <c r="N25" s="142">
        <v>5015000</v>
      </c>
      <c r="O25" s="126"/>
      <c r="P25" s="138"/>
      <c r="Q25" s="138"/>
    </row>
    <row r="26" spans="1:17" ht="11.25">
      <c r="A26" s="126"/>
      <c r="B26" s="22" t="s">
        <v>29</v>
      </c>
      <c r="C26" s="138"/>
      <c r="D26" s="140"/>
      <c r="E26" s="22">
        <v>6000000</v>
      </c>
      <c r="F26" s="22">
        <v>985000</v>
      </c>
      <c r="G26" s="22">
        <v>5015000</v>
      </c>
      <c r="H26" s="143"/>
      <c r="I26" s="145"/>
      <c r="J26" s="145"/>
      <c r="K26" s="145"/>
      <c r="L26" s="145"/>
      <c r="M26" s="145"/>
      <c r="N26" s="143"/>
      <c r="O26" s="126"/>
      <c r="P26" s="138"/>
      <c r="Q26" s="138"/>
    </row>
    <row r="27" spans="1:17" ht="11.25">
      <c r="A27" s="126"/>
      <c r="B27" s="22" t="s">
        <v>17</v>
      </c>
      <c r="C27" s="138"/>
      <c r="D27" s="140"/>
      <c r="E27" s="22">
        <v>2650606</v>
      </c>
      <c r="F27" s="22">
        <v>312590</v>
      </c>
      <c r="G27" s="22">
        <v>2338016</v>
      </c>
      <c r="H27" s="143"/>
      <c r="I27" s="145"/>
      <c r="J27" s="145"/>
      <c r="K27" s="145"/>
      <c r="L27" s="145"/>
      <c r="M27" s="145"/>
      <c r="N27" s="143"/>
      <c r="O27" s="126"/>
      <c r="P27" s="138"/>
      <c r="Q27" s="138"/>
    </row>
    <row r="28" spans="1:17" ht="11.25">
      <c r="A28" s="126"/>
      <c r="B28" s="22" t="s">
        <v>18</v>
      </c>
      <c r="C28" s="138"/>
      <c r="D28" s="141"/>
      <c r="E28" s="22"/>
      <c r="F28" s="22"/>
      <c r="G28" s="22"/>
      <c r="H28" s="144"/>
      <c r="I28" s="145"/>
      <c r="J28" s="145"/>
      <c r="K28" s="145"/>
      <c r="L28" s="145"/>
      <c r="M28" s="145"/>
      <c r="N28" s="144"/>
      <c r="O28" s="126"/>
      <c r="P28" s="138"/>
      <c r="Q28" s="138"/>
    </row>
    <row r="29" spans="1:17" ht="11.25">
      <c r="A29" s="126" t="s">
        <v>54</v>
      </c>
      <c r="B29" s="22" t="s">
        <v>47</v>
      </c>
      <c r="C29" s="129" t="s">
        <v>103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</row>
    <row r="30" spans="1:17" ht="11.25">
      <c r="A30" s="126"/>
      <c r="B30" s="22" t="s">
        <v>48</v>
      </c>
      <c r="C30" s="13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4"/>
    </row>
    <row r="31" spans="1:17" ht="11.25">
      <c r="A31" s="126"/>
      <c r="B31" s="22" t="s">
        <v>49</v>
      </c>
      <c r="C31" s="132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4"/>
    </row>
    <row r="32" spans="1:17" ht="11.25">
      <c r="A32" s="126"/>
      <c r="B32" s="22" t="s">
        <v>50</v>
      </c>
      <c r="C32" s="135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7"/>
    </row>
    <row r="33" spans="1:17" ht="11.25">
      <c r="A33" s="126"/>
      <c r="B33" s="22" t="s">
        <v>51</v>
      </c>
      <c r="C33" s="22"/>
      <c r="D33" s="31"/>
      <c r="E33" s="26">
        <f>SUM(E35)</f>
        <v>700000</v>
      </c>
      <c r="F33" s="26">
        <f>SUM(F35)</f>
        <v>200000</v>
      </c>
      <c r="G33" s="26">
        <f>SUM(G35)</f>
        <v>500000</v>
      </c>
      <c r="H33" s="26">
        <f>SUM(H34)</f>
        <v>700000</v>
      </c>
      <c r="I33" s="26">
        <f>SUM(I34)</f>
        <v>200000</v>
      </c>
      <c r="J33" s="26">
        <f>SUM(J34)</f>
        <v>167000</v>
      </c>
      <c r="K33" s="26"/>
      <c r="L33" s="26">
        <f>SUM(L34)</f>
        <v>33000</v>
      </c>
      <c r="M33" s="26">
        <f>SUM(M34)</f>
        <v>500000</v>
      </c>
      <c r="N33" s="26">
        <f>SUM(N34)</f>
        <v>500000</v>
      </c>
      <c r="O33" s="22"/>
      <c r="P33" s="22"/>
      <c r="Q33" s="22"/>
    </row>
    <row r="34" spans="1:17" ht="11.25">
      <c r="A34" s="126"/>
      <c r="B34" s="22" t="s">
        <v>52</v>
      </c>
      <c r="C34" s="138"/>
      <c r="D34" s="139" t="s">
        <v>124</v>
      </c>
      <c r="H34" s="145">
        <v>700000</v>
      </c>
      <c r="I34" s="145">
        <v>200000</v>
      </c>
      <c r="J34" s="145">
        <v>167000</v>
      </c>
      <c r="K34" s="145"/>
      <c r="L34" s="145">
        <v>33000</v>
      </c>
      <c r="M34" s="145">
        <v>500000</v>
      </c>
      <c r="N34" s="142">
        <v>500000</v>
      </c>
      <c r="O34" s="138"/>
      <c r="P34" s="138"/>
      <c r="Q34" s="138"/>
    </row>
    <row r="35" spans="1:17" ht="11.25">
      <c r="A35" s="126"/>
      <c r="B35" s="22" t="s">
        <v>29</v>
      </c>
      <c r="C35" s="138"/>
      <c r="D35" s="140"/>
      <c r="E35" s="22">
        <v>700000</v>
      </c>
      <c r="F35" s="22">
        <v>200000</v>
      </c>
      <c r="G35" s="22">
        <v>500000</v>
      </c>
      <c r="H35" s="145"/>
      <c r="I35" s="145"/>
      <c r="J35" s="145"/>
      <c r="K35" s="145"/>
      <c r="L35" s="145"/>
      <c r="M35" s="145"/>
      <c r="N35" s="143"/>
      <c r="O35" s="138"/>
      <c r="P35" s="138"/>
      <c r="Q35" s="138"/>
    </row>
    <row r="36" spans="1:17" ht="11.25">
      <c r="A36" s="126"/>
      <c r="B36" s="22" t="s">
        <v>17</v>
      </c>
      <c r="C36" s="138"/>
      <c r="D36" s="140"/>
      <c r="E36" s="22"/>
      <c r="F36" s="22"/>
      <c r="G36" s="22"/>
      <c r="H36" s="145"/>
      <c r="I36" s="145"/>
      <c r="J36" s="145"/>
      <c r="K36" s="145"/>
      <c r="L36" s="145"/>
      <c r="M36" s="145"/>
      <c r="N36" s="143"/>
      <c r="O36" s="138"/>
      <c r="P36" s="138"/>
      <c r="Q36" s="138"/>
    </row>
    <row r="37" spans="1:17" ht="11.25">
      <c r="A37" s="126"/>
      <c r="B37" s="22" t="s">
        <v>116</v>
      </c>
      <c r="C37" s="138"/>
      <c r="D37" s="141"/>
      <c r="E37" s="22"/>
      <c r="F37" s="22"/>
      <c r="G37" s="22"/>
      <c r="H37" s="145"/>
      <c r="I37" s="145"/>
      <c r="J37" s="145"/>
      <c r="K37" s="145"/>
      <c r="L37" s="145"/>
      <c r="M37" s="145"/>
      <c r="N37" s="144"/>
      <c r="O37" s="138"/>
      <c r="P37" s="138"/>
      <c r="Q37" s="138"/>
    </row>
    <row r="38" spans="1:17" ht="12.75">
      <c r="A38" s="80"/>
      <c r="B38" s="22" t="s">
        <v>47</v>
      </c>
      <c r="C38" s="129" t="s">
        <v>118</v>
      </c>
      <c r="D38" s="146"/>
      <c r="E38" s="146"/>
      <c r="F38" s="146"/>
      <c r="G38" s="84"/>
      <c r="H38" s="85"/>
      <c r="I38" s="85"/>
      <c r="J38" s="85"/>
      <c r="K38" s="85"/>
      <c r="L38" s="85"/>
      <c r="M38" s="85"/>
      <c r="N38" s="85"/>
      <c r="O38" s="82"/>
      <c r="P38" s="82"/>
      <c r="Q38" s="83"/>
    </row>
    <row r="39" spans="1:17" ht="12.75">
      <c r="A39" s="99"/>
      <c r="B39" s="22" t="s">
        <v>48</v>
      </c>
      <c r="C39" s="132" t="s">
        <v>119</v>
      </c>
      <c r="D39" s="147"/>
      <c r="E39" s="147"/>
      <c r="F39" s="147"/>
      <c r="G39" s="147"/>
      <c r="H39" s="147"/>
      <c r="I39" s="86"/>
      <c r="J39" s="86"/>
      <c r="K39" s="86"/>
      <c r="L39" s="86"/>
      <c r="M39" s="86"/>
      <c r="N39" s="86"/>
      <c r="O39" s="87"/>
      <c r="P39" s="87"/>
      <c r="Q39" s="88"/>
    </row>
    <row r="40" spans="1:17" ht="12.75">
      <c r="A40" s="99"/>
      <c r="B40" s="22" t="s">
        <v>49</v>
      </c>
      <c r="C40" s="132" t="s">
        <v>120</v>
      </c>
      <c r="D40" s="147"/>
      <c r="E40" s="147"/>
      <c r="F40" s="147"/>
      <c r="G40" s="147"/>
      <c r="H40" s="147"/>
      <c r="I40" s="147"/>
      <c r="J40" s="147"/>
      <c r="K40" s="86"/>
      <c r="L40" s="86"/>
      <c r="M40" s="86"/>
      <c r="N40" s="86"/>
      <c r="O40" s="87"/>
      <c r="P40" s="87"/>
      <c r="Q40" s="88"/>
    </row>
    <row r="41" spans="1:17" ht="12.75">
      <c r="A41" s="99"/>
      <c r="B41" s="22" t="s">
        <v>50</v>
      </c>
      <c r="C41" s="135" t="s">
        <v>121</v>
      </c>
      <c r="D41" s="148"/>
      <c r="E41" s="148"/>
      <c r="F41" s="148"/>
      <c r="G41" s="148"/>
      <c r="H41" s="148"/>
      <c r="I41" s="148"/>
      <c r="J41" s="148"/>
      <c r="K41" s="89"/>
      <c r="L41" s="89"/>
      <c r="M41" s="89"/>
      <c r="N41" s="89"/>
      <c r="O41" s="90"/>
      <c r="P41" s="90"/>
      <c r="Q41" s="91"/>
    </row>
    <row r="42" spans="1:17" ht="11.25">
      <c r="A42" s="99" t="s">
        <v>117</v>
      </c>
      <c r="B42" s="22" t="s">
        <v>51</v>
      </c>
      <c r="C42" s="76"/>
      <c r="D42" s="81"/>
      <c r="E42" s="26">
        <f aca="true" t="shared" si="1" ref="E42:J42">SUM(E43:E46)</f>
        <v>313000</v>
      </c>
      <c r="F42" s="26">
        <f t="shared" si="1"/>
        <v>98635</v>
      </c>
      <c r="G42" s="26">
        <f t="shared" si="1"/>
        <v>214365</v>
      </c>
      <c r="H42" s="92">
        <f t="shared" si="1"/>
        <v>300800</v>
      </c>
      <c r="I42" s="92">
        <f t="shared" si="1"/>
        <v>86435</v>
      </c>
      <c r="J42" s="92">
        <f t="shared" si="1"/>
        <v>20043</v>
      </c>
      <c r="K42" s="92"/>
      <c r="L42" s="92">
        <f>SUM(L43:L46)</f>
        <v>66392</v>
      </c>
      <c r="M42" s="92">
        <f>SUM(M43:M46)</f>
        <v>214365</v>
      </c>
      <c r="N42" s="93">
        <f>SUM(N43:N46)</f>
        <v>214365</v>
      </c>
      <c r="O42" s="106"/>
      <c r="P42" s="76"/>
      <c r="Q42" s="107"/>
    </row>
    <row r="43" spans="1:17" ht="21" customHeight="1">
      <c r="A43" s="99"/>
      <c r="B43" s="22" t="s">
        <v>52</v>
      </c>
      <c r="C43" s="149"/>
      <c r="D43" s="139" t="s">
        <v>127</v>
      </c>
      <c r="E43" s="22">
        <v>12200</v>
      </c>
      <c r="F43" s="22">
        <v>12200</v>
      </c>
      <c r="G43" s="22"/>
      <c r="H43" s="77"/>
      <c r="I43" s="77"/>
      <c r="J43" s="77"/>
      <c r="K43" s="77"/>
      <c r="L43" s="77"/>
      <c r="M43" s="77"/>
      <c r="N43" s="77"/>
      <c r="O43" s="101"/>
      <c r="P43" s="104"/>
      <c r="Q43" s="88"/>
    </row>
    <row r="44" spans="1:17" ht="21" customHeight="1">
      <c r="A44" s="99"/>
      <c r="B44" s="22" t="s">
        <v>29</v>
      </c>
      <c r="C44" s="150"/>
      <c r="D44" s="140"/>
      <c r="E44" s="22">
        <v>300800</v>
      </c>
      <c r="F44" s="22">
        <v>86435</v>
      </c>
      <c r="G44" s="22">
        <v>214365</v>
      </c>
      <c r="H44" s="78">
        <v>300800</v>
      </c>
      <c r="I44" s="78">
        <v>86435</v>
      </c>
      <c r="J44" s="78">
        <v>20043</v>
      </c>
      <c r="K44" s="78"/>
      <c r="L44" s="78">
        <v>66392</v>
      </c>
      <c r="M44" s="78">
        <v>214365</v>
      </c>
      <c r="N44" s="78">
        <v>214365</v>
      </c>
      <c r="O44" s="101"/>
      <c r="P44" s="104"/>
      <c r="Q44" s="88"/>
    </row>
    <row r="45" spans="1:17" ht="21" customHeight="1">
      <c r="A45" s="99"/>
      <c r="B45" s="22" t="s">
        <v>17</v>
      </c>
      <c r="C45" s="150"/>
      <c r="D45" s="140"/>
      <c r="E45" s="22"/>
      <c r="F45" s="22"/>
      <c r="G45" s="22"/>
      <c r="H45" s="78"/>
      <c r="I45" s="78"/>
      <c r="J45" s="78"/>
      <c r="K45" s="78"/>
      <c r="L45" s="78"/>
      <c r="M45" s="78"/>
      <c r="N45" s="78"/>
      <c r="O45" s="101"/>
      <c r="P45" s="104"/>
      <c r="Q45" s="88"/>
    </row>
    <row r="46" spans="1:17" ht="21" customHeight="1">
      <c r="A46" s="100"/>
      <c r="B46" s="94" t="s">
        <v>18</v>
      </c>
      <c r="C46" s="150"/>
      <c r="D46" s="140"/>
      <c r="E46" s="94"/>
      <c r="F46" s="94"/>
      <c r="G46" s="94"/>
      <c r="H46" s="78"/>
      <c r="I46" s="78"/>
      <c r="J46" s="78"/>
      <c r="K46" s="78"/>
      <c r="L46" s="78"/>
      <c r="M46" s="78"/>
      <c r="N46" s="78"/>
      <c r="O46" s="102"/>
      <c r="P46" s="105"/>
      <c r="Q46" s="103"/>
    </row>
    <row r="47" spans="1:17" ht="12.75">
      <c r="A47" s="95" t="s">
        <v>6</v>
      </c>
      <c r="B47" s="15" t="s">
        <v>55</v>
      </c>
      <c r="C47" s="96"/>
      <c r="D47" s="79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97"/>
      <c r="P47" s="97"/>
      <c r="Q47" s="98"/>
    </row>
    <row r="48" spans="1:17" s="25" customFormat="1" ht="15" customHeight="1">
      <c r="A48" s="124" t="s">
        <v>56</v>
      </c>
      <c r="B48" s="124"/>
      <c r="C48" s="152" t="s">
        <v>15</v>
      </c>
      <c r="D48" s="153"/>
      <c r="E48" s="15">
        <f aca="true" t="shared" si="2" ref="E48:J48">SUM(E15+E24+E33+E42)</f>
        <v>19667343</v>
      </c>
      <c r="F48" s="15">
        <f t="shared" si="2"/>
        <v>3524962</v>
      </c>
      <c r="G48" s="15">
        <f t="shared" si="2"/>
        <v>16142381</v>
      </c>
      <c r="H48" s="15">
        <f t="shared" si="2"/>
        <v>15208800</v>
      </c>
      <c r="I48" s="15">
        <f t="shared" si="2"/>
        <v>2509435</v>
      </c>
      <c r="J48" s="15">
        <f t="shared" si="2"/>
        <v>1532152</v>
      </c>
      <c r="K48" s="15"/>
      <c r="L48" s="15">
        <f>SUM(L15+L33+L42)</f>
        <v>977283</v>
      </c>
      <c r="M48" s="15">
        <f>SUM(M15+M24+M33+M42)</f>
        <v>12699365</v>
      </c>
      <c r="N48" s="15">
        <f>SUM(N15+N24+N33+N42)</f>
        <v>12699365</v>
      </c>
      <c r="O48" s="15"/>
      <c r="P48" s="15"/>
      <c r="Q48" s="15"/>
    </row>
    <row r="50" spans="1:10" ht="11.25">
      <c r="A50" s="125" t="s">
        <v>57</v>
      </c>
      <c r="B50" s="125"/>
      <c r="C50" s="125"/>
      <c r="D50" s="125"/>
      <c r="E50" s="125"/>
      <c r="F50" s="125"/>
      <c r="G50" s="125"/>
      <c r="H50" s="125"/>
      <c r="I50" s="125"/>
      <c r="J50" s="125"/>
    </row>
    <row r="51" ht="11.25">
      <c r="A51" s="5" t="s">
        <v>63</v>
      </c>
    </row>
  </sheetData>
  <mergeCells count="71">
    <mergeCell ref="D43:D46"/>
    <mergeCell ref="C43:C46"/>
    <mergeCell ref="A1:Q1"/>
    <mergeCell ref="C48:D48"/>
    <mergeCell ref="C29:Q32"/>
    <mergeCell ref="C34:C37"/>
    <mergeCell ref="D34:D37"/>
    <mergeCell ref="H34:H37"/>
    <mergeCell ref="I34:I37"/>
    <mergeCell ref="J34:J37"/>
    <mergeCell ref="K34:K37"/>
    <mergeCell ref="M34:M37"/>
    <mergeCell ref="M25:M28"/>
    <mergeCell ref="N25:N28"/>
    <mergeCell ref="L34:L37"/>
    <mergeCell ref="N34:N37"/>
    <mergeCell ref="L25:L28"/>
    <mergeCell ref="C38:F38"/>
    <mergeCell ref="C39:H39"/>
    <mergeCell ref="C40:J40"/>
    <mergeCell ref="C41:J41"/>
    <mergeCell ref="O34:O37"/>
    <mergeCell ref="P34:P37"/>
    <mergeCell ref="Q34:Q37"/>
    <mergeCell ref="C20:Q23"/>
    <mergeCell ref="C25:C28"/>
    <mergeCell ref="D25:D28"/>
    <mergeCell ref="H25:H28"/>
    <mergeCell ref="I25:I28"/>
    <mergeCell ref="J25:J28"/>
    <mergeCell ref="K25:K28"/>
    <mergeCell ref="Q25:Q28"/>
    <mergeCell ref="O25:O28"/>
    <mergeCell ref="O16:O19"/>
    <mergeCell ref="P16:P19"/>
    <mergeCell ref="P25:P28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N7:Q7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8:B48"/>
    <mergeCell ref="A50:J50"/>
    <mergeCell ref="A11:A19"/>
    <mergeCell ref="A20:A28"/>
    <mergeCell ref="A29:A37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1" r:id="rId1"/>
  <headerFooter alignWithMargins="0">
    <oddHeader>&amp;R&amp;9Załącznik nr  3
do uchwały Rady Gminy nr X / 43 /07
z dnia 22 sierpnia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Szcześniak M.</cp:lastModifiedBy>
  <cp:lastPrinted>2007-09-26T08:16:29Z</cp:lastPrinted>
  <dcterms:created xsi:type="dcterms:W3CDTF">1998-12-09T13:02:10Z</dcterms:created>
  <dcterms:modified xsi:type="dcterms:W3CDTF">2007-09-27T07:25:32Z</dcterms:modified>
  <cp:category/>
  <cp:version/>
  <cp:contentType/>
  <cp:contentStatus/>
</cp:coreProperties>
</file>